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/>
  <mc:AlternateContent xmlns:mc="http://schemas.openxmlformats.org/markup-compatibility/2006">
    <mc:Choice Requires="x15">
      <x15ac:absPath xmlns:x15ac="http://schemas.microsoft.com/office/spreadsheetml/2010/11/ac" url="N:\ER5\AUBEL\3 - CLDR\1-Réunions CLDR\20231213 CLDR 7 - priorisation\"/>
    </mc:Choice>
  </mc:AlternateContent>
  <xr:revisionPtr revIDLastSave="0" documentId="13_ncr:1_{26CAEA60-553A-4AD5-9B71-F40079F8FDD4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Bulletin de vote" sheetId="1" r:id="rId1"/>
    <sheet name="Feuil2" sheetId="2" state="hidden" r:id="rId2"/>
  </sheets>
  <calcPr calcId="191029"/>
</workbook>
</file>

<file path=xl/calcChain.xml><?xml version="1.0" encoding="utf-8"?>
<calcChain xmlns="http://schemas.openxmlformats.org/spreadsheetml/2006/main">
  <c r="C34" i="1" l="1"/>
  <c r="C33" i="1"/>
  <c r="J39" i="1" l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/>
  <c r="N27" i="1"/>
  <c r="O27" i="1" s="1"/>
  <c r="N26" i="1"/>
  <c r="O26" i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N4" i="1"/>
  <c r="O4" i="1" s="1"/>
  <c r="N3" i="1"/>
  <c r="O3" i="1" s="1"/>
  <c r="N2" i="1"/>
  <c r="O2" i="1" s="1"/>
</calcChain>
</file>

<file path=xl/sharedStrings.xml><?xml version="1.0" encoding="utf-8"?>
<sst xmlns="http://schemas.openxmlformats.org/spreadsheetml/2006/main" count="182" uniqueCount="76">
  <si>
    <t xml:space="preserve">Lot </t>
  </si>
  <si>
    <t>♥</t>
  </si>
  <si>
    <t>Points</t>
  </si>
  <si>
    <t>TOTAUX</t>
  </si>
  <si>
    <t>/</t>
  </si>
  <si>
    <t>€€€</t>
  </si>
  <si>
    <t>DR</t>
  </si>
  <si>
    <t>Lot 2</t>
  </si>
  <si>
    <t>€€€€</t>
  </si>
  <si>
    <t>A définir</t>
  </si>
  <si>
    <t>Lot 0</t>
  </si>
  <si>
    <t>€</t>
  </si>
  <si>
    <t>Lot 1</t>
  </si>
  <si>
    <t xml:space="preserve">Création de logments tremplins et de leur réseau de chaleur </t>
  </si>
  <si>
    <t>Mise en place d’un Community Land Trust</t>
  </si>
  <si>
    <t>X</t>
  </si>
  <si>
    <t>Aubel</t>
  </si>
  <si>
    <t xml:space="preserve">inférieur à 50.000€ </t>
  </si>
  <si>
    <t>situé entre 50.000€ et 200.000€.</t>
  </si>
  <si>
    <t>entre 200.000€ et 500.000€.</t>
  </si>
  <si>
    <t>un coût supérieur à 500.000€.</t>
  </si>
  <si>
    <t xml:space="preserve">€€ </t>
  </si>
  <si>
    <t>€€€€ </t>
  </si>
  <si>
    <t>Entretien collectif et valorisation du (petit) patrimoine</t>
  </si>
  <si>
    <t>Aménagements des espaces publics autour de la locomotive</t>
  </si>
  <si>
    <t>Création d’espaces sportifs et récréatifs à Aubel</t>
  </si>
  <si>
    <t>Création d’espaces de convivialité extérieurs à Aubel</t>
  </si>
  <si>
    <t>La Clouse</t>
  </si>
  <si>
    <t xml:space="preserve">€€€ </t>
  </si>
  <si>
    <t>€ </t>
  </si>
  <si>
    <t>Aménagements conviviaux au niveau des barbecues de la commune</t>
  </si>
  <si>
    <t>Création d'une maison de village à Saint-Jean-Sart</t>
  </si>
  <si>
    <t>SJS</t>
  </si>
  <si>
    <t>Création d'un espace pour les jeunes</t>
  </si>
  <si>
    <t>Création d’un potager communautaire dans le centre d’Aubel</t>
  </si>
  <si>
    <t>Implication des Aubelois dans l’accueil des nouveaux habitants</t>
  </si>
  <si>
    <t>M</t>
  </si>
  <si>
    <t>IMM</t>
  </si>
  <si>
    <t>Mise en place d’activités intergénérationnelles</t>
  </si>
  <si>
    <t>Aménagement d’un atelier rural</t>
  </si>
  <si>
    <t>Acquisition de terrain agricole</t>
  </si>
  <si>
    <t>Création d’une aire d’accueil pour camping-cars près du centre d’Aubel</t>
  </si>
  <si>
    <t>CGT</t>
  </si>
  <si>
    <t>Mise en place d’un événement annuel pour stimuler les futurs entrepreneurs et les nouvelles initiatives</t>
  </si>
  <si>
    <t>Encouragement du multilinguisme</t>
  </si>
  <si>
    <t>Création, optimisation et valorisation des points d’intérêts des balades d’Aubel</t>
  </si>
  <si>
    <t>Création de liaisons cyclo-piétonnes à vocation intercommunale</t>
  </si>
  <si>
    <t>Création de voies lentes au sein des villages</t>
  </si>
  <si>
    <t>Aménagement des abords des arrêts de bus dans les hameaux</t>
  </si>
  <si>
    <t>Soutien à l'usage du vélo</t>
  </si>
  <si>
    <t>Aménagement de la L38 et de ses abords</t>
  </si>
  <si>
    <t>Production d’électricité au niveau local via un projet de biométhanisation</t>
  </si>
  <si>
    <t>Recensement des zones de biodiversité et des sites d’intérêt biologique</t>
  </si>
  <si>
    <t>Actions en faveur du bocage à définir dans le cadre du parc paysager et/ou du GAL Pays de Herve</t>
  </si>
  <si>
    <t>INTITULÉ</t>
  </si>
  <si>
    <t>TEC</t>
  </si>
  <si>
    <t>La Clouse &amp; SJS</t>
  </si>
  <si>
    <t>BiodiverCité</t>
  </si>
  <si>
    <t>a définir</t>
  </si>
  <si>
    <t>PPPW</t>
  </si>
  <si>
    <t>Création d’espaces de convivialité extérieurs à La Clouse (cœur de village ?)</t>
  </si>
  <si>
    <t>DR (+AWAP)</t>
  </si>
  <si>
    <t xml:space="preserve">DR / Infrasport </t>
  </si>
  <si>
    <t>€€</t>
  </si>
  <si>
    <t>DR / Pimacy / Piwacy</t>
  </si>
  <si>
    <t xml:space="preserve"> U : Convivialité</t>
  </si>
  <si>
    <t xml:space="preserve"> A : Patrimoine</t>
  </si>
  <si>
    <t xml:space="preserve"> B : Economie</t>
  </si>
  <si>
    <t xml:space="preserve"> E : Mobilité</t>
  </si>
  <si>
    <t xml:space="preserve"> L : Nature</t>
  </si>
  <si>
    <t xml:space="preserve"> Localisation</t>
  </si>
  <si>
    <t xml:space="preserve"> Budget </t>
  </si>
  <si>
    <t xml:space="preserve"> Financement </t>
  </si>
  <si>
    <t xml:space="preserve"> Projet </t>
  </si>
  <si>
    <t xml:space="preserve"> Investissement   personnel</t>
  </si>
  <si>
    <t xml:space="preserve">Actions de sensibilisations et de mobilisation par et pour les citoyens  aux questions de l’environnement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</si>
</sst>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8204B"/>
        <bgColor indexed="64"/>
      </patternFill>
    </fill>
    <fill>
      <patternFill patternType="solid">
        <fgColor rgb="FFFD77E3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9AA1B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2" borderId="2"/>
    <xf numFmtId="0" fontId="6" fillId="3" borderId="2"/>
    <xf numFmtId="0" fontId="6" fillId="4" borderId="2"/>
    <xf numFmtId="0" fontId="6" fillId="5" borderId="2"/>
    <xf numFmtId="0" fontId="6" fillId="6" borderId="2"/>
    <xf numFmtId="0" fontId="3" fillId="7" borderId="0" applyNumberFormat="0" applyBorder="0" applyAlignment="0" applyProtection="0"/>
  </cellStyleXfs>
  <cellXfs count="73">
    <xf numFmtId="0" fontId="0" fillId="0" borderId="0" xfId="0" applyFont="1" applyAlignment="1"/>
    <xf numFmtId="0" fontId="4" fillId="0" borderId="0" xfId="0" applyFont="1"/>
    <xf numFmtId="0" fontId="7" fillId="0" borderId="3" xfId="0" applyFont="1" applyFill="1" applyBorder="1" applyProtection="1">
      <protection locked="0"/>
    </xf>
    <xf numFmtId="0" fontId="12" fillId="0" borderId="4" xfId="0" applyFont="1" applyBorder="1" applyProtection="1">
      <protection locked="0"/>
    </xf>
    <xf numFmtId="0" fontId="10" fillId="0" borderId="5" xfId="0" applyFont="1" applyFill="1" applyBorder="1" applyAlignment="1" applyProtection="1">
      <alignment horizontal="center" textRotation="90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7" fillId="0" borderId="7" xfId="0" applyFont="1" applyFill="1" applyBorder="1" applyProtection="1">
      <protection locked="0"/>
    </xf>
    <xf numFmtId="0" fontId="10" fillId="0" borderId="8" xfId="0" applyFont="1" applyBorder="1" applyProtection="1">
      <protection locked="0"/>
    </xf>
    <xf numFmtId="0" fontId="2" fillId="7" borderId="9" xfId="6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7" fillId="0" borderId="10" xfId="0" applyFont="1" applyFill="1" applyBorder="1" applyAlignment="1" applyProtection="1">
      <protection locked="0"/>
    </xf>
    <xf numFmtId="0" fontId="10" fillId="0" borderId="1" xfId="0" applyFont="1" applyBorder="1" applyProtection="1"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Protection="1"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7" borderId="11" xfId="6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justify" vertical="center"/>
      <protection locked="0"/>
    </xf>
    <xf numFmtId="0" fontId="2" fillId="0" borderId="11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10" fillId="0" borderId="1" xfId="0" applyFont="1" applyBorder="1" applyAlignment="1" applyProtection="1">
      <protection locked="0"/>
    </xf>
    <xf numFmtId="0" fontId="7" fillId="0" borderId="12" xfId="0" applyFont="1" applyFill="1" applyBorder="1" applyProtection="1">
      <protection locked="0"/>
    </xf>
    <xf numFmtId="0" fontId="0" fillId="7" borderId="6" xfId="6" applyFont="1" applyBorder="1" applyProtection="1"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Alignment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0" fillId="0" borderId="4" xfId="0" applyFont="1" applyBorder="1" applyProtection="1"/>
    <xf numFmtId="0" fontId="10" fillId="0" borderId="4" xfId="0" applyFont="1" applyBorder="1" applyAlignment="1" applyProtection="1">
      <alignment horizontal="center" textRotation="90"/>
    </xf>
    <xf numFmtId="0" fontId="10" fillId="0" borderId="4" xfId="0" applyFont="1" applyBorder="1" applyAlignment="1" applyProtection="1">
      <alignment horizontal="center" textRotation="90" wrapText="1"/>
    </xf>
    <xf numFmtId="0" fontId="10" fillId="0" borderId="4" xfId="0" applyFont="1" applyBorder="1" applyAlignment="1" applyProtection="1">
      <alignment horizontal="left" textRotation="90"/>
    </xf>
    <xf numFmtId="0" fontId="10" fillId="0" borderId="8" xfId="0" applyFont="1" applyBorder="1" applyProtection="1"/>
    <xf numFmtId="0" fontId="5" fillId="2" borderId="8" xfId="1" applyFont="1" applyBorder="1" applyAlignment="1" applyProtection="1">
      <alignment horizontal="center"/>
    </xf>
    <xf numFmtId="0" fontId="7" fillId="3" borderId="8" xfId="2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7" fillId="0" borderId="8" xfId="0" quotePrefix="1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10" fillId="0" borderId="1" xfId="0" applyFont="1" applyBorder="1" applyProtection="1"/>
    <xf numFmtId="0" fontId="5" fillId="2" borderId="1" xfId="1" applyFont="1" applyBorder="1" applyAlignment="1" applyProtection="1">
      <alignment horizontal="center"/>
    </xf>
    <xf numFmtId="0" fontId="7" fillId="3" borderId="1" xfId="2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left" vertical="center" wrapText="1"/>
    </xf>
    <xf numFmtId="0" fontId="7" fillId="0" borderId="1" xfId="0" quotePrefix="1" applyFont="1" applyBorder="1" applyAlignment="1" applyProtection="1">
      <alignment horizontal="center"/>
    </xf>
    <xf numFmtId="0" fontId="7" fillId="4" borderId="1" xfId="3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Border="1" applyAlignment="1" applyProtection="1">
      <alignment horizontal="left" vertical="center"/>
    </xf>
    <xf numFmtId="0" fontId="7" fillId="6" borderId="1" xfId="5" applyFont="1" applyBorder="1" applyAlignment="1" applyProtection="1">
      <alignment horizontal="center"/>
    </xf>
    <xf numFmtId="0" fontId="7" fillId="5" borderId="1" xfId="4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center"/>
    </xf>
    <xf numFmtId="0" fontId="7" fillId="3" borderId="6" xfId="2" applyFont="1" applyBorder="1" applyAlignment="1" applyProtection="1">
      <alignment horizontal="center"/>
    </xf>
    <xf numFmtId="0" fontId="7" fillId="4" borderId="6" xfId="3" applyFont="1" applyBorder="1" applyAlignment="1" applyProtection="1">
      <alignment horizontal="center"/>
    </xf>
    <xf numFmtId="0" fontId="7" fillId="6" borderId="6" xfId="5" applyFont="1" applyBorder="1" applyAlignment="1" applyProtection="1">
      <alignment horizontal="center"/>
    </xf>
    <xf numFmtId="0" fontId="7" fillId="0" borderId="6" xfId="0" quotePrefix="1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left"/>
    </xf>
    <xf numFmtId="0" fontId="0" fillId="0" borderId="0" xfId="0" applyProtection="1"/>
    <xf numFmtId="0" fontId="0" fillId="0" borderId="0" xfId="0" quotePrefix="1" applyProtection="1"/>
    <xf numFmtId="0" fontId="0" fillId="0" borderId="0" xfId="0" applyAlignment="1" applyProtection="1">
      <alignment horizontal="left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11" fillId="0" borderId="0" xfId="0" applyFont="1" applyProtection="1"/>
    <xf numFmtId="0" fontId="9" fillId="0" borderId="0" xfId="0" applyFont="1" applyAlignment="1" applyProtection="1">
      <alignment horizontal="left"/>
    </xf>
    <xf numFmtId="0" fontId="1" fillId="0" borderId="11" xfId="0" applyFont="1" applyFill="1" applyBorder="1" applyAlignment="1" applyProtection="1">
      <alignment horizontal="center"/>
      <protection locked="0"/>
    </xf>
  </cellXfs>
  <cellStyles count="7">
    <cellStyle name="60 % - Accent3" xfId="6" builtinId="40"/>
    <cellStyle name="Convivialité" xfId="2" xr:uid="{1CF1E552-AAA9-454E-A715-EB2684576FE3}"/>
    <cellStyle name="Démographie" xfId="1" xr:uid="{115AAEEE-4295-410E-9270-4E1250987FB0}"/>
    <cellStyle name="Ecomonie" xfId="3" xr:uid="{C8B49E96-405C-4A8C-A332-1060BF2466E1}"/>
    <cellStyle name="Mobilite" xfId="4" xr:uid="{FDEDE5AB-E119-4E89-B218-F25F6CC66431}"/>
    <cellStyle name="Nature" xfId="5" xr:uid="{3C33DA49-CF43-4772-BA76-91618002C5C6}"/>
    <cellStyle name="Normal" xfId="0" builtinId="0" customBuiltin="1"/>
  </cellStyles>
  <dxfs count="7"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DEEDA7"/>
      </font>
      <fill>
        <patternFill patternType="solid">
          <fgColor rgb="FFDEEDA7"/>
          <bgColor rgb="FFDEEDA7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8496B0"/>
      </font>
      <fill>
        <patternFill patternType="solid">
          <fgColor rgb="FF8496B0"/>
          <bgColor rgb="FF8496B0"/>
        </patternFill>
      </fill>
    </dxf>
    <dxf>
      <font>
        <color rgb="FFCC0066"/>
      </font>
      <fill>
        <patternFill patternType="solid">
          <fgColor rgb="FFCC0066"/>
          <bgColor rgb="FFCC0066"/>
        </patternFill>
      </fill>
    </dxf>
  </dxfs>
  <tableStyles count="0" defaultTableStyle="TableStyleMedium9" defaultPivotStyle="PivotStyleLight16"/>
  <colors>
    <mruColors>
      <color rgb="FFF9AA1B"/>
      <color rgb="FF6699FF"/>
      <color rgb="FFFD77E3"/>
      <color rgb="FFFF3399"/>
      <color rgb="FFE820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0"/>
  <sheetViews>
    <sheetView tabSelected="1" zoomScaleNormal="100" workbookViewId="0">
      <selection activeCell="A3" sqref="A3"/>
    </sheetView>
  </sheetViews>
  <sheetFormatPr baseColWidth="10" defaultColWidth="12.625" defaultRowHeight="15" customHeight="1" x14ac:dyDescent="0.25"/>
  <cols>
    <col min="1" max="1" width="7.625" style="28" customWidth="1"/>
    <col min="2" max="2" width="5.25" style="29" customWidth="1"/>
    <col min="3" max="3" width="88.125" style="67" customWidth="1"/>
    <col min="4" max="8" width="3.125" style="68" customWidth="1"/>
    <col min="9" max="9" width="13" style="68" customWidth="1"/>
    <col min="10" max="10" width="5.625" style="69" customWidth="1"/>
    <col min="11" max="11" width="9" style="69" customWidth="1"/>
    <col min="12" max="12" width="4.75" style="69" customWidth="1"/>
    <col min="13" max="13" width="5.625" style="30" customWidth="1"/>
    <col min="14" max="14" width="7.25" style="6" hidden="1" customWidth="1"/>
    <col min="15" max="15" width="9.875" style="6" hidden="1" customWidth="1"/>
    <col min="16" max="20" width="9.375" style="6" customWidth="1"/>
    <col min="21" max="24" width="9.375" style="7" customWidth="1"/>
    <col min="25" max="16384" width="12.625" style="7"/>
  </cols>
  <sheetData>
    <row r="1" spans="1:18" ht="84" customHeight="1" thickBot="1" x14ac:dyDescent="0.3">
      <c r="A1" s="2" t="s">
        <v>0</v>
      </c>
      <c r="B1" s="3" t="s">
        <v>1</v>
      </c>
      <c r="C1" s="31" t="s">
        <v>54</v>
      </c>
      <c r="D1" s="32" t="s">
        <v>66</v>
      </c>
      <c r="E1" s="32" t="s">
        <v>65</v>
      </c>
      <c r="F1" s="32" t="s">
        <v>67</v>
      </c>
      <c r="G1" s="32" t="s">
        <v>68</v>
      </c>
      <c r="H1" s="32" t="s">
        <v>69</v>
      </c>
      <c r="I1" s="33" t="s">
        <v>70</v>
      </c>
      <c r="J1" s="32" t="s">
        <v>71</v>
      </c>
      <c r="K1" s="34" t="s">
        <v>72</v>
      </c>
      <c r="L1" s="32" t="s">
        <v>73</v>
      </c>
      <c r="M1" s="4" t="s">
        <v>74</v>
      </c>
      <c r="N1" s="5" t="s">
        <v>2</v>
      </c>
      <c r="O1" s="5" t="s">
        <v>3</v>
      </c>
    </row>
    <row r="2" spans="1:18" ht="21.75" customHeight="1" thickTop="1" x14ac:dyDescent="0.25">
      <c r="A2" s="8"/>
      <c r="B2" s="9"/>
      <c r="C2" s="35" t="s">
        <v>13</v>
      </c>
      <c r="D2" s="36" t="s">
        <v>15</v>
      </c>
      <c r="E2" s="37"/>
      <c r="F2" s="38"/>
      <c r="G2" s="38"/>
      <c r="H2" s="39"/>
      <c r="I2" s="40" t="s">
        <v>16</v>
      </c>
      <c r="J2" s="41" t="s">
        <v>8</v>
      </c>
      <c r="K2" s="42" t="s">
        <v>6</v>
      </c>
      <c r="L2" s="42" t="s">
        <v>36</v>
      </c>
      <c r="M2" s="10"/>
      <c r="N2" s="11">
        <f t="shared" ref="N2:N37" si="0">IF(A2="Lot 1",2,IF(A2="Lot 2",1,))</f>
        <v>0</v>
      </c>
      <c r="O2" s="11">
        <f t="shared" ref="O2:O37" si="1">IF(B2="X",N2*2,N2)</f>
        <v>0</v>
      </c>
    </row>
    <row r="3" spans="1:18" ht="21.75" customHeight="1" x14ac:dyDescent="0.25">
      <c r="A3" s="12"/>
      <c r="B3" s="13"/>
      <c r="C3" s="43" t="s">
        <v>14</v>
      </c>
      <c r="D3" s="44" t="s">
        <v>15</v>
      </c>
      <c r="E3" s="45"/>
      <c r="F3" s="46"/>
      <c r="G3" s="46"/>
      <c r="H3" s="46"/>
      <c r="I3" s="46" t="s">
        <v>58</v>
      </c>
      <c r="J3" s="47" t="s">
        <v>8</v>
      </c>
      <c r="K3" s="48" t="s">
        <v>6</v>
      </c>
      <c r="L3" s="47" t="s">
        <v>36</v>
      </c>
      <c r="M3" s="14"/>
      <c r="N3" s="11">
        <f t="shared" si="0"/>
        <v>0</v>
      </c>
      <c r="O3" s="11">
        <f t="shared" si="1"/>
        <v>0</v>
      </c>
    </row>
    <row r="4" spans="1:18" ht="21.75" customHeight="1" x14ac:dyDescent="0.25">
      <c r="A4" s="15"/>
      <c r="B4" s="13"/>
      <c r="C4" s="49" t="s">
        <v>23</v>
      </c>
      <c r="D4" s="44" t="s">
        <v>15</v>
      </c>
      <c r="E4" s="46"/>
      <c r="F4" s="46"/>
      <c r="G4" s="46"/>
      <c r="H4" s="46"/>
      <c r="I4" s="50" t="s">
        <v>4</v>
      </c>
      <c r="J4" s="48" t="s">
        <v>11</v>
      </c>
      <c r="K4" s="48" t="s">
        <v>59</v>
      </c>
      <c r="L4" s="47" t="s">
        <v>37</v>
      </c>
      <c r="M4" s="72"/>
      <c r="N4" s="11">
        <f t="shared" si="0"/>
        <v>0</v>
      </c>
      <c r="O4" s="11">
        <f t="shared" si="1"/>
        <v>0</v>
      </c>
    </row>
    <row r="5" spans="1:18" ht="21.75" customHeight="1" x14ac:dyDescent="0.25">
      <c r="A5" s="15"/>
      <c r="B5" s="13"/>
      <c r="C5" s="49" t="s">
        <v>24</v>
      </c>
      <c r="D5" s="44"/>
      <c r="E5" s="45" t="s">
        <v>15</v>
      </c>
      <c r="F5" s="51"/>
      <c r="G5" s="46"/>
      <c r="H5" s="46"/>
      <c r="I5" s="50" t="s">
        <v>16</v>
      </c>
      <c r="J5" s="48" t="s">
        <v>5</v>
      </c>
      <c r="K5" s="48" t="s">
        <v>61</v>
      </c>
      <c r="L5" s="52" t="s">
        <v>36</v>
      </c>
      <c r="M5" s="17"/>
      <c r="N5" s="11">
        <f t="shared" si="0"/>
        <v>0</v>
      </c>
      <c r="O5" s="11">
        <f t="shared" si="1"/>
        <v>0</v>
      </c>
    </row>
    <row r="6" spans="1:18" ht="21.75" customHeight="1" x14ac:dyDescent="0.25">
      <c r="A6" s="12"/>
      <c r="B6" s="13"/>
      <c r="C6" s="49" t="s">
        <v>25</v>
      </c>
      <c r="D6" s="46"/>
      <c r="E6" s="45" t="s">
        <v>15</v>
      </c>
      <c r="F6" s="46"/>
      <c r="G6" s="46"/>
      <c r="H6" s="46"/>
      <c r="I6" s="46" t="s">
        <v>16</v>
      </c>
      <c r="J6" s="48" t="s">
        <v>5</v>
      </c>
      <c r="K6" s="48" t="s">
        <v>62</v>
      </c>
      <c r="L6" s="52" t="s">
        <v>36</v>
      </c>
      <c r="M6" s="16"/>
      <c r="N6" s="11">
        <f t="shared" si="0"/>
        <v>0</v>
      </c>
      <c r="O6" s="11">
        <f t="shared" si="1"/>
        <v>0</v>
      </c>
      <c r="Q6" s="18" t="s">
        <v>29</v>
      </c>
      <c r="R6" s="6" t="s">
        <v>17</v>
      </c>
    </row>
    <row r="7" spans="1:18" ht="21.75" customHeight="1" x14ac:dyDescent="0.25">
      <c r="A7" s="15"/>
      <c r="B7" s="13"/>
      <c r="C7" s="49" t="s">
        <v>26</v>
      </c>
      <c r="D7" s="46"/>
      <c r="E7" s="45" t="s">
        <v>15</v>
      </c>
      <c r="F7" s="46"/>
      <c r="G7" s="46"/>
      <c r="H7" s="46"/>
      <c r="I7" s="50" t="s">
        <v>16</v>
      </c>
      <c r="J7" s="53" t="s">
        <v>28</v>
      </c>
      <c r="K7" s="48" t="s">
        <v>6</v>
      </c>
      <c r="L7" s="52" t="s">
        <v>36</v>
      </c>
      <c r="M7" s="19"/>
      <c r="N7" s="11">
        <f t="shared" si="0"/>
        <v>0</v>
      </c>
      <c r="O7" s="11">
        <f t="shared" si="1"/>
        <v>0</v>
      </c>
      <c r="Q7" s="18" t="s">
        <v>21</v>
      </c>
      <c r="R7" s="6" t="s">
        <v>18</v>
      </c>
    </row>
    <row r="8" spans="1:18" ht="21.75" customHeight="1" x14ac:dyDescent="0.25">
      <c r="A8" s="15"/>
      <c r="B8" s="20"/>
      <c r="C8" s="49" t="s">
        <v>60</v>
      </c>
      <c r="D8" s="46"/>
      <c r="E8" s="45" t="s">
        <v>15</v>
      </c>
      <c r="F8" s="46"/>
      <c r="G8" s="46"/>
      <c r="H8" s="46"/>
      <c r="I8" s="50" t="s">
        <v>27</v>
      </c>
      <c r="J8" s="53" t="s">
        <v>22</v>
      </c>
      <c r="K8" s="48" t="s">
        <v>6</v>
      </c>
      <c r="L8" s="52" t="s">
        <v>36</v>
      </c>
      <c r="M8" s="14"/>
      <c r="N8" s="11">
        <f t="shared" si="0"/>
        <v>0</v>
      </c>
      <c r="O8" s="11">
        <f t="shared" si="1"/>
        <v>0</v>
      </c>
      <c r="Q8" s="18" t="s">
        <v>28</v>
      </c>
      <c r="R8" s="6" t="s">
        <v>19</v>
      </c>
    </row>
    <row r="9" spans="1:18" ht="21.75" customHeight="1" x14ac:dyDescent="0.25">
      <c r="A9" s="15"/>
      <c r="B9" s="13"/>
      <c r="C9" s="49" t="s">
        <v>30</v>
      </c>
      <c r="D9" s="46"/>
      <c r="E9" s="45" t="s">
        <v>15</v>
      </c>
      <c r="F9" s="51"/>
      <c r="G9" s="46"/>
      <c r="H9" s="46"/>
      <c r="I9" s="46" t="s">
        <v>4</v>
      </c>
      <c r="J9" s="48" t="s">
        <v>63</v>
      </c>
      <c r="K9" s="48" t="s">
        <v>6</v>
      </c>
      <c r="L9" s="52" t="s">
        <v>36</v>
      </c>
      <c r="M9" s="16"/>
      <c r="N9" s="11">
        <f t="shared" si="0"/>
        <v>0</v>
      </c>
      <c r="O9" s="11">
        <f t="shared" si="1"/>
        <v>0</v>
      </c>
      <c r="Q9" s="21" t="s">
        <v>22</v>
      </c>
      <c r="R9" s="6" t="s">
        <v>20</v>
      </c>
    </row>
    <row r="10" spans="1:18" ht="21.75" customHeight="1" x14ac:dyDescent="0.25">
      <c r="A10" s="15"/>
      <c r="B10" s="13"/>
      <c r="C10" s="49" t="s">
        <v>31</v>
      </c>
      <c r="D10" s="44"/>
      <c r="E10" s="45" t="s">
        <v>15</v>
      </c>
      <c r="F10" s="46"/>
      <c r="G10" s="46"/>
      <c r="H10" s="46"/>
      <c r="I10" s="46" t="s">
        <v>32</v>
      </c>
      <c r="J10" s="53" t="s">
        <v>22</v>
      </c>
      <c r="K10" s="48" t="s">
        <v>6</v>
      </c>
      <c r="L10" s="52" t="s">
        <v>36</v>
      </c>
      <c r="M10" s="16"/>
      <c r="N10" s="11">
        <f t="shared" si="0"/>
        <v>0</v>
      </c>
      <c r="O10" s="11">
        <f t="shared" si="1"/>
        <v>0</v>
      </c>
    </row>
    <row r="11" spans="1:18" ht="21.75" customHeight="1" x14ac:dyDescent="0.25">
      <c r="A11" s="15"/>
      <c r="B11" s="13"/>
      <c r="C11" s="49" t="s">
        <v>33</v>
      </c>
      <c r="D11" s="44"/>
      <c r="E11" s="45" t="s">
        <v>15</v>
      </c>
      <c r="F11" s="46"/>
      <c r="G11" s="46"/>
      <c r="H11" s="46"/>
      <c r="I11" s="46" t="s">
        <v>16</v>
      </c>
      <c r="J11" s="48" t="s">
        <v>5</v>
      </c>
      <c r="K11" s="48"/>
      <c r="L11" s="52" t="s">
        <v>36</v>
      </c>
      <c r="M11" s="14"/>
      <c r="N11" s="11">
        <f t="shared" si="0"/>
        <v>0</v>
      </c>
      <c r="O11" s="11">
        <f t="shared" si="1"/>
        <v>0</v>
      </c>
    </row>
    <row r="12" spans="1:18" ht="21.75" customHeight="1" x14ac:dyDescent="0.25">
      <c r="A12" s="15"/>
      <c r="B12" s="13"/>
      <c r="C12" s="49" t="s">
        <v>34</v>
      </c>
      <c r="D12" s="46"/>
      <c r="E12" s="45" t="s">
        <v>15</v>
      </c>
      <c r="F12" s="46"/>
      <c r="G12" s="46"/>
      <c r="H12" s="54"/>
      <c r="I12" s="46" t="s">
        <v>16</v>
      </c>
      <c r="J12" s="48" t="s">
        <v>11</v>
      </c>
      <c r="K12" s="48"/>
      <c r="L12" s="52" t="s">
        <v>37</v>
      </c>
      <c r="M12" s="16"/>
      <c r="N12" s="11">
        <f t="shared" si="0"/>
        <v>0</v>
      </c>
      <c r="O12" s="11">
        <f t="shared" si="1"/>
        <v>0</v>
      </c>
    </row>
    <row r="13" spans="1:18" ht="21.75" customHeight="1" x14ac:dyDescent="0.25">
      <c r="A13" s="12"/>
      <c r="B13" s="13"/>
      <c r="C13" s="49" t="s">
        <v>35</v>
      </c>
      <c r="D13" s="46"/>
      <c r="E13" s="45" t="s">
        <v>15</v>
      </c>
      <c r="F13" s="46"/>
      <c r="G13" s="46"/>
      <c r="H13" s="46"/>
      <c r="I13" s="46" t="s">
        <v>4</v>
      </c>
      <c r="J13" s="48" t="s">
        <v>11</v>
      </c>
      <c r="K13" s="48"/>
      <c r="L13" s="52" t="s">
        <v>37</v>
      </c>
      <c r="M13" s="14"/>
      <c r="N13" s="11">
        <f t="shared" si="0"/>
        <v>0</v>
      </c>
      <c r="O13" s="11">
        <f t="shared" si="1"/>
        <v>0</v>
      </c>
    </row>
    <row r="14" spans="1:18" ht="21.75" customHeight="1" x14ac:dyDescent="0.25">
      <c r="A14" s="15"/>
      <c r="B14" s="13"/>
      <c r="C14" s="49" t="s">
        <v>38</v>
      </c>
      <c r="D14" s="46"/>
      <c r="E14" s="45" t="s">
        <v>15</v>
      </c>
      <c r="F14" s="46"/>
      <c r="G14" s="46"/>
      <c r="H14" s="46"/>
      <c r="I14" s="46" t="s">
        <v>4</v>
      </c>
      <c r="J14" s="48" t="s">
        <v>11</v>
      </c>
      <c r="K14" s="48"/>
      <c r="L14" s="52" t="s">
        <v>37</v>
      </c>
      <c r="M14" s="14"/>
      <c r="N14" s="11">
        <f t="shared" si="0"/>
        <v>0</v>
      </c>
      <c r="O14" s="11">
        <f t="shared" si="1"/>
        <v>0</v>
      </c>
    </row>
    <row r="15" spans="1:18" ht="21.75" customHeight="1" x14ac:dyDescent="0.25">
      <c r="A15" s="15"/>
      <c r="B15" s="13"/>
      <c r="C15" s="49" t="s">
        <v>39</v>
      </c>
      <c r="D15" s="46"/>
      <c r="E15" s="46"/>
      <c r="F15" s="51" t="s">
        <v>15</v>
      </c>
      <c r="G15" s="46"/>
      <c r="H15" s="54"/>
      <c r="I15" s="50" t="s">
        <v>9</v>
      </c>
      <c r="J15" s="53" t="s">
        <v>22</v>
      </c>
      <c r="K15" s="48" t="s">
        <v>6</v>
      </c>
      <c r="L15" s="52" t="s">
        <v>36</v>
      </c>
      <c r="M15" s="17"/>
      <c r="N15" s="11">
        <f t="shared" si="0"/>
        <v>0</v>
      </c>
      <c r="O15" s="11">
        <f t="shared" si="1"/>
        <v>0</v>
      </c>
    </row>
    <row r="16" spans="1:18" ht="21.75" customHeight="1" x14ac:dyDescent="0.25">
      <c r="A16" s="15"/>
      <c r="B16" s="20"/>
      <c r="C16" s="49" t="s">
        <v>40</v>
      </c>
      <c r="D16" s="46"/>
      <c r="E16" s="46"/>
      <c r="F16" s="51" t="s">
        <v>15</v>
      </c>
      <c r="G16" s="46"/>
      <c r="H16" s="54"/>
      <c r="I16" s="50" t="s">
        <v>9</v>
      </c>
      <c r="J16" s="48" t="s">
        <v>8</v>
      </c>
      <c r="K16" s="48"/>
      <c r="L16" s="52" t="s">
        <v>36</v>
      </c>
      <c r="M16" s="17"/>
      <c r="N16" s="11">
        <f t="shared" si="0"/>
        <v>0</v>
      </c>
      <c r="O16" s="11">
        <f t="shared" si="1"/>
        <v>0</v>
      </c>
    </row>
    <row r="17" spans="1:15" ht="21.75" customHeight="1" x14ac:dyDescent="0.25">
      <c r="A17" s="12"/>
      <c r="B17" s="13"/>
      <c r="C17" s="49" t="s">
        <v>41</v>
      </c>
      <c r="D17" s="46"/>
      <c r="E17" s="46"/>
      <c r="F17" s="51" t="s">
        <v>15</v>
      </c>
      <c r="G17" s="46"/>
      <c r="H17" s="46"/>
      <c r="I17" s="46" t="s">
        <v>9</v>
      </c>
      <c r="J17" s="48" t="s">
        <v>5</v>
      </c>
      <c r="K17" s="48" t="s">
        <v>42</v>
      </c>
      <c r="L17" s="52" t="s">
        <v>36</v>
      </c>
      <c r="M17" s="17"/>
      <c r="N17" s="11">
        <f t="shared" si="0"/>
        <v>0</v>
      </c>
      <c r="O17" s="11">
        <f t="shared" si="1"/>
        <v>0</v>
      </c>
    </row>
    <row r="18" spans="1:15" ht="21.75" customHeight="1" x14ac:dyDescent="0.25">
      <c r="A18" s="12"/>
      <c r="B18" s="22"/>
      <c r="C18" s="49" t="s">
        <v>43</v>
      </c>
      <c r="D18" s="46"/>
      <c r="E18" s="45"/>
      <c r="F18" s="51" t="s">
        <v>15</v>
      </c>
      <c r="G18" s="46"/>
      <c r="H18" s="46"/>
      <c r="I18" s="46" t="s">
        <v>4</v>
      </c>
      <c r="J18" s="48" t="s">
        <v>11</v>
      </c>
      <c r="K18" s="48"/>
      <c r="L18" s="52" t="s">
        <v>37</v>
      </c>
      <c r="M18" s="14"/>
      <c r="N18" s="11">
        <f t="shared" si="0"/>
        <v>0</v>
      </c>
      <c r="O18" s="11">
        <f t="shared" si="1"/>
        <v>0</v>
      </c>
    </row>
    <row r="19" spans="1:15" ht="21.75" customHeight="1" x14ac:dyDescent="0.25">
      <c r="A19" s="12"/>
      <c r="B19" s="13"/>
      <c r="C19" s="49" t="s">
        <v>44</v>
      </c>
      <c r="D19" s="46"/>
      <c r="E19" s="45"/>
      <c r="F19" s="51" t="s">
        <v>15</v>
      </c>
      <c r="G19" s="46"/>
      <c r="H19" s="46"/>
      <c r="I19" s="46" t="s">
        <v>4</v>
      </c>
      <c r="J19" s="48" t="s">
        <v>11</v>
      </c>
      <c r="K19" s="48"/>
      <c r="L19" s="47" t="s">
        <v>37</v>
      </c>
      <c r="M19" s="14"/>
      <c r="N19" s="11">
        <f t="shared" si="0"/>
        <v>0</v>
      </c>
      <c r="O19" s="11">
        <f t="shared" si="1"/>
        <v>0</v>
      </c>
    </row>
    <row r="20" spans="1:15" ht="21.75" customHeight="1" x14ac:dyDescent="0.25">
      <c r="A20" s="15"/>
      <c r="B20" s="20"/>
      <c r="C20" s="49" t="s">
        <v>45</v>
      </c>
      <c r="D20" s="44"/>
      <c r="E20" s="45"/>
      <c r="F20" s="51"/>
      <c r="G20" s="55" t="s">
        <v>15</v>
      </c>
      <c r="H20" s="54"/>
      <c r="I20" s="50" t="s">
        <v>4</v>
      </c>
      <c r="J20" s="48" t="s">
        <v>11</v>
      </c>
      <c r="K20" s="48"/>
      <c r="L20" s="47" t="s">
        <v>37</v>
      </c>
      <c r="M20" s="14"/>
      <c r="N20" s="11">
        <f t="shared" si="0"/>
        <v>0</v>
      </c>
      <c r="O20" s="11">
        <f t="shared" si="1"/>
        <v>0</v>
      </c>
    </row>
    <row r="21" spans="1:15" ht="21.75" customHeight="1" x14ac:dyDescent="0.25">
      <c r="A21" s="15"/>
      <c r="B21" s="13"/>
      <c r="C21" s="49" t="s">
        <v>46</v>
      </c>
      <c r="D21" s="46"/>
      <c r="E21" s="45"/>
      <c r="F21" s="51"/>
      <c r="G21" s="55" t="s">
        <v>15</v>
      </c>
      <c r="H21" s="54"/>
      <c r="I21" s="50" t="s">
        <v>4</v>
      </c>
      <c r="J21" s="48" t="s">
        <v>8</v>
      </c>
      <c r="K21" s="48" t="s">
        <v>64</v>
      </c>
      <c r="L21" s="47" t="s">
        <v>36</v>
      </c>
      <c r="M21" s="17"/>
      <c r="N21" s="11">
        <f t="shared" si="0"/>
        <v>0</v>
      </c>
      <c r="O21" s="11">
        <f t="shared" si="1"/>
        <v>0</v>
      </c>
    </row>
    <row r="22" spans="1:15" ht="21.75" customHeight="1" x14ac:dyDescent="0.25">
      <c r="A22" s="12"/>
      <c r="B22" s="22"/>
      <c r="C22" s="49" t="s">
        <v>47</v>
      </c>
      <c r="D22" s="46"/>
      <c r="E22" s="45"/>
      <c r="F22" s="51"/>
      <c r="G22" s="55" t="s">
        <v>15</v>
      </c>
      <c r="H22" s="54"/>
      <c r="I22" s="50" t="s">
        <v>4</v>
      </c>
      <c r="J22" s="48" t="s">
        <v>8</v>
      </c>
      <c r="K22" s="48" t="s">
        <v>64</v>
      </c>
      <c r="L22" s="47" t="s">
        <v>36</v>
      </c>
      <c r="M22" s="14"/>
      <c r="N22" s="11">
        <f t="shared" si="0"/>
        <v>0</v>
      </c>
      <c r="O22" s="11">
        <f t="shared" si="1"/>
        <v>0</v>
      </c>
    </row>
    <row r="23" spans="1:15" ht="21.75" customHeight="1" x14ac:dyDescent="0.25">
      <c r="A23" s="15"/>
      <c r="B23" s="13"/>
      <c r="C23" s="49" t="s">
        <v>48</v>
      </c>
      <c r="D23" s="46"/>
      <c r="E23" s="45"/>
      <c r="F23" s="46"/>
      <c r="G23" s="55" t="s">
        <v>15</v>
      </c>
      <c r="H23" s="46"/>
      <c r="I23" s="50" t="s">
        <v>56</v>
      </c>
      <c r="J23" s="48" t="s">
        <v>5</v>
      </c>
      <c r="K23" s="48" t="s">
        <v>55</v>
      </c>
      <c r="L23" s="47" t="s">
        <v>36</v>
      </c>
      <c r="M23" s="17"/>
      <c r="N23" s="11">
        <f t="shared" si="0"/>
        <v>0</v>
      </c>
      <c r="O23" s="11">
        <f t="shared" si="1"/>
        <v>0</v>
      </c>
    </row>
    <row r="24" spans="1:15" ht="21.75" customHeight="1" x14ac:dyDescent="0.25">
      <c r="A24" s="15"/>
      <c r="B24" s="20"/>
      <c r="C24" s="49" t="s">
        <v>50</v>
      </c>
      <c r="D24" s="46"/>
      <c r="E24" s="45"/>
      <c r="F24" s="51"/>
      <c r="G24" s="55" t="s">
        <v>15</v>
      </c>
      <c r="H24" s="54"/>
      <c r="I24" s="50" t="s">
        <v>16</v>
      </c>
      <c r="J24" s="48" t="s">
        <v>22</v>
      </c>
      <c r="K24" s="48" t="s">
        <v>6</v>
      </c>
      <c r="L24" s="47" t="s">
        <v>36</v>
      </c>
      <c r="M24" s="17"/>
      <c r="N24" s="11">
        <f t="shared" si="0"/>
        <v>0</v>
      </c>
      <c r="O24" s="11">
        <f t="shared" si="1"/>
        <v>0</v>
      </c>
    </row>
    <row r="25" spans="1:15" ht="21.75" customHeight="1" x14ac:dyDescent="0.25">
      <c r="A25" s="12"/>
      <c r="B25" s="22"/>
      <c r="C25" s="49" t="s">
        <v>49</v>
      </c>
      <c r="D25" s="46"/>
      <c r="E25" s="45"/>
      <c r="F25" s="46"/>
      <c r="G25" s="55" t="s">
        <v>15</v>
      </c>
      <c r="H25" s="46"/>
      <c r="I25" s="46" t="s">
        <v>4</v>
      </c>
      <c r="J25" s="48" t="s">
        <v>11</v>
      </c>
      <c r="K25" s="48"/>
      <c r="L25" s="47" t="s">
        <v>37</v>
      </c>
      <c r="M25" s="14"/>
      <c r="N25" s="11">
        <f t="shared" si="0"/>
        <v>0</v>
      </c>
      <c r="O25" s="11">
        <f t="shared" si="1"/>
        <v>0</v>
      </c>
    </row>
    <row r="26" spans="1:15" ht="21.75" customHeight="1" x14ac:dyDescent="0.25">
      <c r="A26" s="15"/>
      <c r="B26" s="13"/>
      <c r="C26" s="49" t="s">
        <v>51</v>
      </c>
      <c r="D26" s="46"/>
      <c r="E26" s="46"/>
      <c r="F26" s="51"/>
      <c r="G26" s="46"/>
      <c r="H26" s="54" t="s">
        <v>15</v>
      </c>
      <c r="I26" s="50" t="s">
        <v>16</v>
      </c>
      <c r="J26" s="48" t="s">
        <v>8</v>
      </c>
      <c r="K26" s="48"/>
      <c r="L26" s="47" t="s">
        <v>36</v>
      </c>
      <c r="M26" s="17"/>
      <c r="N26" s="11">
        <f t="shared" si="0"/>
        <v>0</v>
      </c>
      <c r="O26" s="11">
        <f t="shared" si="1"/>
        <v>0</v>
      </c>
    </row>
    <row r="27" spans="1:15" ht="21.75" customHeight="1" x14ac:dyDescent="0.25">
      <c r="A27" s="15"/>
      <c r="B27" s="13"/>
      <c r="C27" s="56" t="s">
        <v>75</v>
      </c>
      <c r="D27" s="46"/>
      <c r="E27" s="45"/>
      <c r="F27" s="46"/>
      <c r="G27" s="46"/>
      <c r="H27" s="54" t="s">
        <v>15</v>
      </c>
      <c r="I27" s="46" t="s">
        <v>4</v>
      </c>
      <c r="J27" s="48" t="s">
        <v>11</v>
      </c>
      <c r="K27" s="48" t="s">
        <v>57</v>
      </c>
      <c r="L27" s="47" t="s">
        <v>37</v>
      </c>
      <c r="M27" s="14"/>
      <c r="N27" s="11">
        <f t="shared" si="0"/>
        <v>0</v>
      </c>
      <c r="O27" s="11">
        <f t="shared" si="1"/>
        <v>0</v>
      </c>
    </row>
    <row r="28" spans="1:15" ht="24" customHeight="1" x14ac:dyDescent="0.25">
      <c r="A28" s="12"/>
      <c r="B28" s="13"/>
      <c r="C28" s="49" t="s">
        <v>52</v>
      </c>
      <c r="D28" s="46"/>
      <c r="E28" s="45"/>
      <c r="F28" s="51"/>
      <c r="G28" s="46"/>
      <c r="H28" s="54" t="s">
        <v>15</v>
      </c>
      <c r="I28" s="46" t="s">
        <v>4</v>
      </c>
      <c r="J28" s="48" t="s">
        <v>11</v>
      </c>
      <c r="K28" s="48"/>
      <c r="L28" s="47" t="s">
        <v>37</v>
      </c>
      <c r="M28" s="14"/>
      <c r="N28" s="11">
        <f t="shared" si="0"/>
        <v>0</v>
      </c>
      <c r="O28" s="11">
        <f t="shared" si="1"/>
        <v>0</v>
      </c>
    </row>
    <row r="29" spans="1:15" ht="21.75" customHeight="1" thickBot="1" x14ac:dyDescent="0.3">
      <c r="A29" s="23" t="s">
        <v>10</v>
      </c>
      <c r="B29" s="24"/>
      <c r="C29" s="57" t="s">
        <v>53</v>
      </c>
      <c r="D29" s="58"/>
      <c r="E29" s="59"/>
      <c r="F29" s="60"/>
      <c r="G29" s="58"/>
      <c r="H29" s="61" t="s">
        <v>15</v>
      </c>
      <c r="I29" s="62" t="s">
        <v>4</v>
      </c>
      <c r="J29" s="63" t="s">
        <v>11</v>
      </c>
      <c r="K29" s="63"/>
      <c r="L29" s="63" t="s">
        <v>37</v>
      </c>
      <c r="M29" s="25"/>
      <c r="N29" s="11">
        <f t="shared" si="0"/>
        <v>0</v>
      </c>
      <c r="O29" s="11">
        <f t="shared" si="1"/>
        <v>0</v>
      </c>
    </row>
    <row r="30" spans="1:15" s="27" customFormat="1" ht="14.25" customHeight="1" x14ac:dyDescent="0.25">
      <c r="A30" s="26"/>
      <c r="C30" s="64"/>
      <c r="D30" s="64"/>
      <c r="E30" s="64"/>
      <c r="F30" s="64"/>
      <c r="G30" s="64"/>
      <c r="H30" s="64"/>
      <c r="I30" s="65"/>
      <c r="J30" s="64"/>
      <c r="K30" s="66"/>
      <c r="L30" s="64"/>
      <c r="N30" s="27">
        <f t="shared" si="0"/>
        <v>0</v>
      </c>
      <c r="O30" s="27">
        <f t="shared" si="1"/>
        <v>0</v>
      </c>
    </row>
    <row r="31" spans="1:15" ht="14.25" customHeight="1" x14ac:dyDescent="0.25">
      <c r="N31" s="6">
        <f t="shared" si="0"/>
        <v>0</v>
      </c>
      <c r="O31" s="6">
        <f t="shared" si="1"/>
        <v>0</v>
      </c>
    </row>
    <row r="32" spans="1:15" ht="14.25" customHeight="1" x14ac:dyDescent="0.25">
      <c r="N32" s="6">
        <f t="shared" si="0"/>
        <v>0</v>
      </c>
      <c r="O32" s="6">
        <f t="shared" si="1"/>
        <v>0</v>
      </c>
    </row>
    <row r="33" spans="3:15" ht="14.25" customHeight="1" x14ac:dyDescent="0.25">
      <c r="C33" s="70" t="str">
        <f>IF(COUNTIF($A$2:$A$37,"Lot 1")&gt;5,"Attention, vous avez sélectionné plus de 5 projets en Lot 1","Nombre de projets sélectionnés en Lot 1: "&amp;COUNTIF($A$2:$A$37,"Lot 1"))</f>
        <v>Nombre de projets sélectionnés en Lot 1: 0</v>
      </c>
      <c r="N33" s="6">
        <f t="shared" si="0"/>
        <v>0</v>
      </c>
      <c r="O33" s="6">
        <f t="shared" si="1"/>
        <v>0</v>
      </c>
    </row>
    <row r="34" spans="3:15" ht="14.25" customHeight="1" x14ac:dyDescent="0.25">
      <c r="C34" s="70" t="str">
        <f>IF(COUNTIF($A$2:$A$37,"Lot 2")&gt;8,"Attention, vous avez sélectionné plus de 8 projets en Lot 2","Nombre de projets sélectionnés en Lot 2: "&amp;COUNTIF($A$2:$A$37,"Lot 2"))</f>
        <v>Nombre de projets sélectionnés en Lot 2: 0</v>
      </c>
      <c r="N34" s="6">
        <f t="shared" si="0"/>
        <v>0</v>
      </c>
      <c r="O34" s="6">
        <f t="shared" si="1"/>
        <v>0</v>
      </c>
    </row>
    <row r="35" spans="3:15" ht="14.25" customHeight="1" x14ac:dyDescent="0.25">
      <c r="N35" s="6">
        <f t="shared" si="0"/>
        <v>0</v>
      </c>
      <c r="O35" s="6">
        <f t="shared" si="1"/>
        <v>0</v>
      </c>
    </row>
    <row r="36" spans="3:15" ht="14.25" customHeight="1" x14ac:dyDescent="0.25">
      <c r="N36" s="6">
        <f t="shared" si="0"/>
        <v>0</v>
      </c>
      <c r="O36" s="6">
        <f t="shared" si="1"/>
        <v>0</v>
      </c>
    </row>
    <row r="37" spans="3:15" ht="14.25" customHeight="1" x14ac:dyDescent="0.25">
      <c r="N37" s="6">
        <f t="shared" si="0"/>
        <v>0</v>
      </c>
      <c r="O37" s="6">
        <f t="shared" si="1"/>
        <v>0</v>
      </c>
    </row>
    <row r="38" spans="3:15" ht="14.25" customHeight="1" x14ac:dyDescent="0.25"/>
    <row r="39" spans="3:15" ht="14.25" customHeight="1" x14ac:dyDescent="0.25">
      <c r="J39" s="71">
        <f>COUNTIFS(A2:A37,"Lot 1",J2:J37,"€€€€€")</f>
        <v>0</v>
      </c>
    </row>
    <row r="40" spans="3:15" ht="14.25" customHeight="1" x14ac:dyDescent="0.25"/>
    <row r="41" spans="3:15" ht="14.25" customHeight="1" x14ac:dyDescent="0.25"/>
    <row r="42" spans="3:15" ht="14.25" customHeight="1" x14ac:dyDescent="0.25"/>
    <row r="43" spans="3:15" ht="14.25" customHeight="1" x14ac:dyDescent="0.25"/>
    <row r="44" spans="3:15" ht="14.25" customHeight="1" x14ac:dyDescent="0.25"/>
    <row r="45" spans="3:15" ht="14.25" customHeight="1" x14ac:dyDescent="0.25"/>
    <row r="46" spans="3:15" ht="14.25" customHeight="1" x14ac:dyDescent="0.25"/>
    <row r="47" spans="3:15" ht="14.25" customHeight="1" x14ac:dyDescent="0.25"/>
    <row r="48" spans="3:15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sheetProtection algorithmName="SHA-512" hashValue="Pino48YJLodP1jEu9mqlweM8o9s081bzDBEq/R9w15yBiFJ2DqHtfGI+wmOkwHex7yelET3RVXceGkNOS5mr+g==" saltValue="/NezWxP/MNk4Eer8UQ37xg==" spinCount="100000" sheet="1" objects="1" scenarios="1"/>
  <phoneticPr fontId="0" type="noConversion"/>
  <conditionalFormatting sqref="D2:D30">
    <cfRule type="cellIs" dxfId="6" priority="2" operator="equal">
      <formula>1</formula>
    </cfRule>
  </conditionalFormatting>
  <conditionalFormatting sqref="E2:E30">
    <cfRule type="cellIs" dxfId="5" priority="3" operator="equal">
      <formula>1</formula>
    </cfRule>
  </conditionalFormatting>
  <conditionalFormatting sqref="F2:F30">
    <cfRule type="cellIs" dxfId="4" priority="4" operator="equal">
      <formula>1</formula>
    </cfRule>
  </conditionalFormatting>
  <conditionalFormatting sqref="G2:G30">
    <cfRule type="cellIs" dxfId="3" priority="5" operator="equal">
      <formula>1</formula>
    </cfRule>
  </conditionalFormatting>
  <conditionalFormatting sqref="H2:H30">
    <cfRule type="cellIs" dxfId="2" priority="6" operator="equal">
      <formula>1</formula>
    </cfRule>
  </conditionalFormatting>
  <conditionalFormatting sqref="O2:X5 O10:X30 O6:P9 R6:X9 P31:X37">
    <cfRule type="cellIs" dxfId="1" priority="7" operator="equal">
      <formula>0</formula>
    </cfRule>
  </conditionalFormatting>
  <conditionalFormatting sqref="A31:O38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" footer="0"/>
  <pageSetup paperSize="8" scale="99" orientation="landscape" r:id="rId1"/>
  <colBreaks count="1" manualBreakCount="1">
    <brk id="14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66" yWindow="739" count="1">
        <x14:dataValidation type="list" allowBlank="1" showInputMessage="1" showErrorMessage="1" prompt="Choissisez le lot" xr:uid="{00000000-0002-0000-0000-000000000000}">
          <x14:formula1>
            <xm:f>Feuil2!$A$1:$A$3</xm:f>
          </x14:formula1>
          <xm:sqref>A2:A37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5"/>
  <cols>
    <col min="1" max="26" width="9.375" customWidth="1"/>
  </cols>
  <sheetData>
    <row r="1" spans="1:1" ht="14.25" customHeight="1" x14ac:dyDescent="0.25"/>
    <row r="2" spans="1:1" ht="14.25" customHeight="1" x14ac:dyDescent="0.25">
      <c r="A2" s="1" t="s">
        <v>12</v>
      </c>
    </row>
    <row r="3" spans="1:1" ht="14.25" customHeight="1" x14ac:dyDescent="0.25">
      <c r="A3" s="1" t="s">
        <v>7</v>
      </c>
    </row>
    <row r="4" spans="1:1" ht="14.25" customHeight="1" x14ac:dyDescent="0.25"/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honeticPr fontId="0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Bulletin de vote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DEN BROECK Marc</dc:creator>
  <cp:lastModifiedBy>MAQUET Sarah</cp:lastModifiedBy>
  <cp:lastPrinted>2023-12-05T13:24:55Z</cp:lastPrinted>
  <dcterms:created xsi:type="dcterms:W3CDTF">2020-07-09T08:56:36Z</dcterms:created>
  <dcterms:modified xsi:type="dcterms:W3CDTF">2023-12-08T10:35:48Z</dcterms:modified>
</cp:coreProperties>
</file>